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05" windowWidth="27495" windowHeight="12360" activeTab="1"/>
  </bookViews>
  <sheets>
    <sheet name="Goals worksheet Template" sheetId="1" r:id="rId1"/>
    <sheet name="Goals worksheet May 2017" sheetId="4" r:id="rId2"/>
    <sheet name="Goals worksheet June 2017" sheetId="5" r:id="rId3"/>
    <sheet name="Life of the Party" sheetId="2" r:id="rId4"/>
    <sheet name="Hitting Rank" sheetId="3" r:id="rId5"/>
  </sheets>
  <calcPr calcId="144525"/>
</workbook>
</file>

<file path=xl/calcChain.xml><?xml version="1.0" encoding="utf-8"?>
<calcChain xmlns="http://schemas.openxmlformats.org/spreadsheetml/2006/main">
  <c r="F29" i="5" l="1"/>
  <c r="E29" i="5"/>
  <c r="E30" i="5" s="1"/>
  <c r="D29" i="5"/>
  <c r="C29" i="5"/>
  <c r="B29" i="5"/>
  <c r="D21" i="5"/>
  <c r="B22" i="5" s="1"/>
  <c r="D22" i="5" s="1"/>
  <c r="F29" i="4" l="1"/>
  <c r="E29" i="4"/>
  <c r="E30" i="4" s="1"/>
  <c r="D29" i="4"/>
  <c r="C29" i="4"/>
  <c r="B29" i="4"/>
  <c r="D21" i="4"/>
  <c r="B22" i="4" s="1"/>
  <c r="D22" i="4" s="1"/>
  <c r="E36" i="3"/>
  <c r="F37" i="3" s="1"/>
  <c r="D35" i="3"/>
  <c r="F32" i="3"/>
  <c r="F31" i="3"/>
  <c r="F30" i="3"/>
  <c r="F28" i="3"/>
  <c r="F27" i="3"/>
  <c r="F25" i="3"/>
  <c r="F23" i="3"/>
  <c r="F21" i="3"/>
  <c r="F20" i="3"/>
  <c r="F19" i="3"/>
  <c r="F17" i="3"/>
  <c r="F16" i="3"/>
  <c r="F6" i="3"/>
  <c r="F4" i="3"/>
  <c r="B18" i="2"/>
  <c r="B17" i="2"/>
  <c r="B15" i="2"/>
  <c r="E30" i="1"/>
  <c r="F29" i="1"/>
  <c r="E29" i="1"/>
  <c r="D29" i="1"/>
  <c r="C29" i="1"/>
  <c r="B29" i="1"/>
  <c r="D21" i="1"/>
  <c r="B22" i="1" s="1"/>
  <c r="D22" i="1" s="1"/>
</calcChain>
</file>

<file path=xl/sharedStrings.xml><?xml version="1.0" encoding="utf-8"?>
<sst xmlns="http://schemas.openxmlformats.org/spreadsheetml/2006/main" count="230" uniqueCount="109">
  <si>
    <t>Month: May 2017</t>
  </si>
  <si>
    <t>Executive Director 6,000 OV</t>
  </si>
  <si>
    <t>Life of the Party</t>
  </si>
  <si>
    <t>July</t>
  </si>
  <si>
    <t>Personally Sponsored</t>
  </si>
  <si>
    <t>August</t>
  </si>
  <si>
    <t>September</t>
  </si>
  <si>
    <t>October</t>
  </si>
  <si>
    <t>Team Members</t>
  </si>
  <si>
    <t>November</t>
  </si>
  <si>
    <t>December</t>
  </si>
  <si>
    <t>Active</t>
  </si>
  <si>
    <t>Leg OV Goal</t>
  </si>
  <si>
    <t>Current Leg OV</t>
  </si>
  <si>
    <t>Remaining</t>
  </si>
  <si>
    <t>January</t>
  </si>
  <si>
    <t>Jodi</t>
  </si>
  <si>
    <t>February</t>
  </si>
  <si>
    <t>March</t>
  </si>
  <si>
    <t>April</t>
  </si>
  <si>
    <t>May</t>
  </si>
  <si>
    <t>June</t>
  </si>
  <si>
    <t>Total:</t>
  </si>
  <si>
    <t>Name</t>
  </si>
  <si>
    <t>Phone</t>
  </si>
  <si>
    <t>Consultant #</t>
  </si>
  <si>
    <t>Bronze</t>
  </si>
  <si>
    <t>KimberLee D.</t>
  </si>
  <si>
    <t>Silver</t>
  </si>
  <si>
    <t>Rank</t>
  </si>
  <si>
    <t>Director</t>
  </si>
  <si>
    <t>Scheduled Call Time:</t>
  </si>
  <si>
    <t>Fashion Fix</t>
  </si>
  <si>
    <t>yes!</t>
  </si>
  <si>
    <t>Crown Club:</t>
  </si>
  <si>
    <t>Convention</t>
  </si>
  <si>
    <t>EMP</t>
  </si>
  <si>
    <t>Team Building:</t>
  </si>
  <si>
    <t>Total Downline:</t>
  </si>
  <si>
    <t>This month's goal:</t>
  </si>
  <si>
    <t>Name:</t>
  </si>
  <si>
    <t>Enrollment Date</t>
  </si>
  <si>
    <t>Expected Kit Arrival</t>
  </si>
  <si>
    <t>New Consultant Training</t>
  </si>
  <si>
    <t>Kim K.</t>
  </si>
  <si>
    <t>Launch Party</t>
  </si>
  <si>
    <t>Follow Up call</t>
  </si>
  <si>
    <t>YES!</t>
  </si>
  <si>
    <t>Laura</t>
  </si>
  <si>
    <t>Courtney</t>
  </si>
  <si>
    <t>Jenn Q.</t>
  </si>
  <si>
    <t>Liz</t>
  </si>
  <si>
    <t>Xochitl</t>
  </si>
  <si>
    <t>Parties/Sales</t>
  </si>
  <si>
    <t>Dierdra</t>
  </si>
  <si>
    <t>Average sold per party:</t>
  </si>
  <si>
    <t>Yes!</t>
  </si>
  <si>
    <t>Jenny</t>
  </si>
  <si>
    <t>Kaye</t>
  </si>
  <si>
    <t>Kara</t>
  </si>
  <si>
    <t>Desired Profit:</t>
  </si>
  <si>
    <t>/2.25=</t>
  </si>
  <si>
    <t>Tracy D.</t>
  </si>
  <si>
    <t>(# of pieces to sell)</t>
  </si>
  <si>
    <t># of pieces to sell:</t>
  </si>
  <si>
    <t>Sara F.</t>
  </si>
  <si>
    <t>Colleen</t>
  </si>
  <si>
    <t>/average sold per party</t>
  </si>
  <si>
    <t>Ephratah J.</t>
  </si>
  <si>
    <t>Heather M.</t>
  </si>
  <si>
    <t>equals monthly party goal</t>
  </si>
  <si>
    <t>Kylie P.</t>
  </si>
  <si>
    <t>Janet B.</t>
  </si>
  <si>
    <t>Audra</t>
  </si>
  <si>
    <t>VIP group</t>
  </si>
  <si>
    <t>Online Parties</t>
  </si>
  <si>
    <t>Events</t>
  </si>
  <si>
    <t>Total Pieces</t>
  </si>
  <si>
    <t>Parties Booked</t>
  </si>
  <si>
    <t>Week 1</t>
  </si>
  <si>
    <t>Michelle</t>
  </si>
  <si>
    <t>Jen E.</t>
  </si>
  <si>
    <t>Week 2</t>
  </si>
  <si>
    <t>Vacation</t>
  </si>
  <si>
    <t>Week 3</t>
  </si>
  <si>
    <t>Selena M.</t>
  </si>
  <si>
    <t>Paula</t>
  </si>
  <si>
    <t>Week 4</t>
  </si>
  <si>
    <t>Week 5</t>
  </si>
  <si>
    <t>Total</t>
  </si>
  <si>
    <t>Amber F.</t>
  </si>
  <si>
    <t>Kim O.</t>
  </si>
  <si>
    <t>Rachelle W</t>
  </si>
  <si>
    <t>Jamie J.</t>
  </si>
  <si>
    <t>Total Profit</t>
  </si>
  <si>
    <t>Loretta</t>
  </si>
  <si>
    <t>Emebet</t>
  </si>
  <si>
    <t>Total Projected</t>
  </si>
  <si>
    <t>Team Members I'm working With</t>
  </si>
  <si>
    <t>Total Reality:</t>
  </si>
  <si>
    <t>Remaining to ED</t>
  </si>
  <si>
    <t>Enrollmment Goal/Actual</t>
  </si>
  <si>
    <t>Pieces Goal/Actual</t>
  </si>
  <si>
    <t>Parties Goal/Actual</t>
  </si>
  <si>
    <t>0/0</t>
  </si>
  <si>
    <t>Notes - Other Goals</t>
  </si>
  <si>
    <t>Colleen Menning</t>
  </si>
  <si>
    <t>503-689-4491</t>
  </si>
  <si>
    <t>Month: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</si>
</sst>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m/d/yy"/>
  </numFmts>
  <fonts count="5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4"/>
      <name val="Corsiva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3" fontId="2" fillId="0" borderId="0" xfId="0" applyNumberFormat="1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0" xfId="0" applyFont="1" applyFill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3" borderId="1" xfId="0" applyFont="1" applyFill="1" applyBorder="1" applyAlignment="1"/>
    <xf numFmtId="0" fontId="2" fillId="3" borderId="0" xfId="0" applyFont="1" applyFill="1" applyAlignment="1"/>
    <xf numFmtId="18" fontId="2" fillId="0" borderId="3" xfId="0" applyNumberFormat="1" applyFont="1" applyBorder="1" applyAlignment="1"/>
    <xf numFmtId="0" fontId="2" fillId="3" borderId="3" xfId="0" applyFont="1" applyFill="1" applyBorder="1" applyAlignment="1"/>
    <xf numFmtId="0" fontId="2" fillId="4" borderId="0" xfId="0" applyFont="1" applyFill="1" applyAlignment="1"/>
    <xf numFmtId="0" fontId="2" fillId="0" borderId="3" xfId="0" applyFont="1" applyBorder="1" applyAlignment="1">
      <alignment wrapText="1"/>
    </xf>
    <xf numFmtId="0" fontId="2" fillId="5" borderId="0" xfId="0" applyFont="1" applyFill="1" applyAlignment="1"/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0" borderId="3" xfId="0" applyFont="1" applyBorder="1" applyAlignment="1">
      <alignment horizontal="right"/>
    </xf>
    <xf numFmtId="0" fontId="2" fillId="8" borderId="0" xfId="0" applyFont="1" applyFill="1" applyAlignment="1"/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/>
    <xf numFmtId="0" fontId="2" fillId="0" borderId="2" xfId="0" applyFont="1" applyBorder="1" applyAlignment="1"/>
    <xf numFmtId="164" fontId="2" fillId="0" borderId="3" xfId="0" applyNumberFormat="1" applyFont="1" applyBorder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workbookViewId="0">
      <selection activeCell="C28" sqref="C28"/>
    </sheetView>
  </sheetViews>
  <sheetFormatPr defaultColWidth="14.42578125" defaultRowHeight="15.75" customHeight="1"/>
  <cols>
    <col min="1" max="1" width="16.28515625" customWidth="1"/>
    <col min="3" max="3" width="21.28515625" customWidth="1"/>
  </cols>
  <sheetData>
    <row r="1" spans="1:26" ht="23.25" customHeight="1">
      <c r="A1" s="33" t="s">
        <v>0</v>
      </c>
      <c r="B1" s="34"/>
      <c r="C1" s="34"/>
      <c r="D1" s="34"/>
      <c r="E1" s="34"/>
      <c r="F1" s="34"/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8" t="s">
        <v>23</v>
      </c>
      <c r="B2" s="9" t="s">
        <v>106</v>
      </c>
      <c r="C2" s="10" t="s">
        <v>24</v>
      </c>
      <c r="D2" s="9" t="s">
        <v>107</v>
      </c>
      <c r="E2" s="10" t="s">
        <v>25</v>
      </c>
      <c r="F2" s="12">
        <v>28606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3"/>
      <c r="B3" s="13"/>
      <c r="C3" s="13"/>
      <c r="D3" s="13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8" t="s">
        <v>29</v>
      </c>
      <c r="B4" s="9" t="s">
        <v>30</v>
      </c>
      <c r="C4" s="10" t="s">
        <v>31</v>
      </c>
      <c r="D4" s="15"/>
      <c r="E4" s="14"/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3"/>
      <c r="B5" s="13"/>
      <c r="C5" s="13"/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8" t="s">
        <v>32</v>
      </c>
      <c r="B6" s="10" t="s">
        <v>33</v>
      </c>
      <c r="C6" s="10" t="s">
        <v>34</v>
      </c>
      <c r="D6" s="10">
        <v>5</v>
      </c>
      <c r="E6" s="10" t="s">
        <v>35</v>
      </c>
      <c r="F6" s="10" t="s">
        <v>56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36</v>
      </c>
      <c r="B7" s="10"/>
      <c r="C7" s="16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33" t="s">
        <v>37</v>
      </c>
      <c r="B8" s="34"/>
      <c r="C8" s="34"/>
      <c r="D8" s="34"/>
      <c r="E8" s="34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 t="s">
        <v>38</v>
      </c>
      <c r="B9" s="12">
        <v>27</v>
      </c>
      <c r="C9" s="10" t="s">
        <v>39</v>
      </c>
      <c r="D9" s="12">
        <v>2</v>
      </c>
      <c r="E9" s="14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3"/>
      <c r="B10" s="13"/>
      <c r="C10" s="13"/>
      <c r="D10" s="13"/>
      <c r="E10" s="13"/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" t="s">
        <v>40</v>
      </c>
      <c r="B11" s="10" t="s">
        <v>41</v>
      </c>
      <c r="C11" s="10" t="s">
        <v>42</v>
      </c>
      <c r="D11" s="18" t="s">
        <v>43</v>
      </c>
      <c r="E11" s="18" t="s">
        <v>45</v>
      </c>
      <c r="F11" s="10" t="s">
        <v>46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5"/>
      <c r="B12" s="20"/>
      <c r="C12" s="6"/>
      <c r="D12" s="6"/>
      <c r="E12" s="21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5"/>
      <c r="B13" s="20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"/>
      <c r="B15" s="10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33" t="s">
        <v>53</v>
      </c>
      <c r="B19" s="34"/>
      <c r="C19" s="34"/>
      <c r="D19" s="34"/>
      <c r="E19" s="34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" t="s">
        <v>55</v>
      </c>
      <c r="B20" s="24"/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8" t="s">
        <v>60</v>
      </c>
      <c r="B21" s="24"/>
      <c r="C21" s="10" t="s">
        <v>61</v>
      </c>
      <c r="D21" s="24">
        <f>B21/2.25</f>
        <v>0</v>
      </c>
      <c r="E21" s="10" t="s">
        <v>63</v>
      </c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" t="s">
        <v>64</v>
      </c>
      <c r="B22" s="24">
        <f>D21</f>
        <v>0</v>
      </c>
      <c r="C22" s="10" t="s">
        <v>67</v>
      </c>
      <c r="D22" s="26" t="e">
        <f>B22/B20</f>
        <v>#DIV/0!</v>
      </c>
      <c r="E22" s="10" t="s">
        <v>70</v>
      </c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10" t="s">
        <v>74</v>
      </c>
      <c r="C23" s="10" t="s">
        <v>75</v>
      </c>
      <c r="D23" s="10" t="s">
        <v>76</v>
      </c>
      <c r="E23" s="10" t="s">
        <v>77</v>
      </c>
      <c r="F23" s="10" t="s">
        <v>78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" t="s">
        <v>79</v>
      </c>
      <c r="B24" s="24">
        <v>0</v>
      </c>
      <c r="C24" s="24">
        <v>0</v>
      </c>
      <c r="D24" s="24"/>
      <c r="E24" s="12">
        <v>75</v>
      </c>
      <c r="F24" s="24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" t="s">
        <v>82</v>
      </c>
      <c r="B25" s="24"/>
      <c r="C25" s="24">
        <v>0</v>
      </c>
      <c r="D25" s="24">
        <v>0</v>
      </c>
      <c r="E25" s="12" t="s">
        <v>83</v>
      </c>
      <c r="F25" s="2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" t="s">
        <v>84</v>
      </c>
      <c r="B26" s="24">
        <v>0</v>
      </c>
      <c r="C26" s="24">
        <v>0</v>
      </c>
      <c r="D26" s="24">
        <v>0</v>
      </c>
      <c r="E26" s="12" t="s">
        <v>83</v>
      </c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8" t="s">
        <v>87</v>
      </c>
      <c r="B27" s="24">
        <v>0</v>
      </c>
      <c r="C27" s="24">
        <v>0</v>
      </c>
      <c r="D27" s="24">
        <v>0</v>
      </c>
      <c r="E27" s="12">
        <v>75</v>
      </c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8" t="s">
        <v>88</v>
      </c>
      <c r="B28" s="6"/>
      <c r="C28" s="24">
        <v>0</v>
      </c>
      <c r="D28" s="6"/>
      <c r="E28" s="12">
        <v>75</v>
      </c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 t="s">
        <v>89</v>
      </c>
      <c r="B29" s="24">
        <f t="shared" ref="B29:F29" si="0">SUM(B24:B28)</f>
        <v>0</v>
      </c>
      <c r="C29" s="24">
        <f t="shared" si="0"/>
        <v>0</v>
      </c>
      <c r="D29" s="24">
        <f t="shared" si="0"/>
        <v>0</v>
      </c>
      <c r="E29" s="24">
        <f t="shared" si="0"/>
        <v>225</v>
      </c>
      <c r="F29" s="24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3"/>
      <c r="B30" s="13"/>
      <c r="C30" s="16"/>
      <c r="D30" s="10" t="s">
        <v>94</v>
      </c>
      <c r="E30" s="24">
        <f>E29*2.25</f>
        <v>506.25</v>
      </c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35" t="s">
        <v>98</v>
      </c>
      <c r="B31" s="34"/>
      <c r="C31" s="34"/>
      <c r="D31" s="34"/>
      <c r="E31" s="34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23</v>
      </c>
      <c r="B32" s="10" t="s">
        <v>29</v>
      </c>
      <c r="C32" s="18" t="s">
        <v>101</v>
      </c>
      <c r="D32" s="10" t="s">
        <v>102</v>
      </c>
      <c r="E32" s="18" t="s">
        <v>103</v>
      </c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8"/>
      <c r="B33" s="9"/>
      <c r="C33" s="29"/>
      <c r="D33" s="6"/>
      <c r="E33" s="6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"/>
      <c r="B34" s="10"/>
      <c r="C34" s="10" t="s">
        <v>104</v>
      </c>
      <c r="D34" s="6"/>
      <c r="E34" s="6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8"/>
      <c r="B35" s="10"/>
      <c r="C35" s="10" t="s">
        <v>104</v>
      </c>
      <c r="D35" s="6"/>
      <c r="E35" s="6"/>
      <c r="F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8"/>
      <c r="B36" s="10"/>
      <c r="C36" s="10" t="s">
        <v>104</v>
      </c>
      <c r="D36" s="6"/>
      <c r="E36" s="6"/>
      <c r="F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8"/>
      <c r="B37" s="10"/>
      <c r="C37" s="6"/>
      <c r="D37" s="6"/>
      <c r="E37" s="6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8"/>
      <c r="B38" s="10"/>
      <c r="C38" s="6"/>
      <c r="D38" s="6"/>
      <c r="E38" s="6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8"/>
      <c r="B39" s="10"/>
      <c r="C39" s="6"/>
      <c r="D39" s="6"/>
      <c r="E39" s="6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7" t="s">
        <v>105</v>
      </c>
      <c r="B40" s="32"/>
      <c r="C40" s="32"/>
      <c r="D40" s="32"/>
      <c r="E40" s="32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31"/>
      <c r="B41" s="32"/>
      <c r="C41" s="32"/>
      <c r="D41" s="32"/>
      <c r="E41" s="3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32"/>
      <c r="B42" s="32"/>
      <c r="C42" s="32"/>
      <c r="D42" s="32"/>
      <c r="E42" s="32"/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32"/>
      <c r="B43" s="32"/>
      <c r="C43" s="32"/>
      <c r="D43" s="32"/>
      <c r="E43" s="32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32"/>
      <c r="B44" s="32"/>
      <c r="C44" s="32"/>
      <c r="D44" s="32"/>
      <c r="E44" s="32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32"/>
      <c r="B45" s="32"/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32"/>
      <c r="B46" s="32"/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">
    <mergeCell ref="A41:F46"/>
    <mergeCell ref="A1:G1"/>
    <mergeCell ref="A8:F8"/>
    <mergeCell ref="A19:F19"/>
    <mergeCell ref="A31:F31"/>
    <mergeCell ref="A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>
      <selection activeCell="I36" sqref="I36"/>
    </sheetView>
  </sheetViews>
  <sheetFormatPr defaultColWidth="14.42578125" defaultRowHeight="15.75" customHeight="1"/>
  <cols>
    <col min="1" max="1" width="16.28515625" customWidth="1"/>
    <col min="3" max="3" width="21.28515625" customWidth="1"/>
  </cols>
  <sheetData>
    <row r="1" spans="1:26" ht="23.25" customHeight="1">
      <c r="A1" s="33" t="s">
        <v>0</v>
      </c>
      <c r="B1" s="34"/>
      <c r="C1" s="34"/>
      <c r="D1" s="34"/>
      <c r="E1" s="34"/>
      <c r="F1" s="34"/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28" t="s">
        <v>23</v>
      </c>
      <c r="B2" s="10" t="s">
        <v>106</v>
      </c>
      <c r="C2" s="10" t="s">
        <v>24</v>
      </c>
      <c r="D2" s="10" t="s">
        <v>107</v>
      </c>
      <c r="E2" s="10" t="s">
        <v>25</v>
      </c>
      <c r="F2" s="24">
        <v>28606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3"/>
      <c r="B3" s="13"/>
      <c r="C3" s="13"/>
      <c r="D3" s="13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8" t="s">
        <v>29</v>
      </c>
      <c r="B4" s="10" t="s">
        <v>30</v>
      </c>
      <c r="C4" s="10" t="s">
        <v>31</v>
      </c>
      <c r="D4" s="15"/>
      <c r="E4" s="14"/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3"/>
      <c r="B5" s="13"/>
      <c r="C5" s="13"/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8" t="s">
        <v>32</v>
      </c>
      <c r="B6" s="10" t="s">
        <v>33</v>
      </c>
      <c r="C6" s="10" t="s">
        <v>34</v>
      </c>
      <c r="D6" s="10">
        <v>5</v>
      </c>
      <c r="E6" s="10" t="s">
        <v>35</v>
      </c>
      <c r="F6" s="10" t="s">
        <v>56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8" t="s">
        <v>36</v>
      </c>
      <c r="B7" s="10"/>
      <c r="C7" s="16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33" t="s">
        <v>37</v>
      </c>
      <c r="B8" s="34"/>
      <c r="C8" s="34"/>
      <c r="D8" s="34"/>
      <c r="E8" s="34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8" t="s">
        <v>38</v>
      </c>
      <c r="B9" s="24">
        <v>27</v>
      </c>
      <c r="C9" s="10" t="s">
        <v>39</v>
      </c>
      <c r="D9" s="24">
        <v>2</v>
      </c>
      <c r="E9" s="14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3"/>
      <c r="B10" s="13"/>
      <c r="C10" s="13"/>
      <c r="D10" s="13"/>
      <c r="E10" s="13"/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8" t="s">
        <v>40</v>
      </c>
      <c r="B11" s="10" t="s">
        <v>41</v>
      </c>
      <c r="C11" s="10" t="s">
        <v>42</v>
      </c>
      <c r="D11" s="18" t="s">
        <v>43</v>
      </c>
      <c r="E11" s="18" t="s">
        <v>45</v>
      </c>
      <c r="F11" s="10" t="s">
        <v>46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8"/>
      <c r="B12" s="20"/>
      <c r="C12" s="10"/>
      <c r="D12" s="10"/>
      <c r="E12" s="21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8"/>
      <c r="B13" s="20"/>
      <c r="C13" s="10"/>
      <c r="D13" s="10"/>
      <c r="E13" s="10"/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8"/>
      <c r="B14" s="10"/>
      <c r="C14" s="10"/>
      <c r="D14" s="10"/>
      <c r="E14" s="10"/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8"/>
      <c r="B15" s="10"/>
      <c r="C15" s="10"/>
      <c r="D15" s="10"/>
      <c r="E15" s="10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8"/>
      <c r="B16" s="10"/>
      <c r="C16" s="10"/>
      <c r="D16" s="10"/>
      <c r="E16" s="10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8"/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8"/>
      <c r="B18" s="10"/>
      <c r="C18" s="10"/>
      <c r="D18" s="10"/>
      <c r="E18" s="10"/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33" t="s">
        <v>53</v>
      </c>
      <c r="B19" s="34"/>
      <c r="C19" s="34"/>
      <c r="D19" s="34"/>
      <c r="E19" s="34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8" t="s">
        <v>55</v>
      </c>
      <c r="B20" s="24"/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8" t="s">
        <v>60</v>
      </c>
      <c r="B21" s="24"/>
      <c r="C21" s="10" t="s">
        <v>61</v>
      </c>
      <c r="D21" s="24">
        <f>B21/2.25</f>
        <v>0</v>
      </c>
      <c r="E21" s="10" t="s">
        <v>63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8" t="s">
        <v>64</v>
      </c>
      <c r="B22" s="24">
        <f>D21</f>
        <v>0</v>
      </c>
      <c r="C22" s="10" t="s">
        <v>67</v>
      </c>
      <c r="D22" s="26" t="e">
        <f>B22/B20</f>
        <v>#DIV/0!</v>
      </c>
      <c r="E22" s="10" t="s">
        <v>70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10" t="s">
        <v>74</v>
      </c>
      <c r="C23" s="10" t="s">
        <v>75</v>
      </c>
      <c r="D23" s="10" t="s">
        <v>76</v>
      </c>
      <c r="E23" s="10" t="s">
        <v>77</v>
      </c>
      <c r="F23" s="10" t="s">
        <v>78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8" t="s">
        <v>79</v>
      </c>
      <c r="B24" s="24">
        <v>0</v>
      </c>
      <c r="C24" s="24">
        <v>0</v>
      </c>
      <c r="D24" s="24"/>
      <c r="E24" s="24">
        <v>75</v>
      </c>
      <c r="F24" s="24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8" t="s">
        <v>82</v>
      </c>
      <c r="B25" s="24"/>
      <c r="C25" s="24">
        <v>0</v>
      </c>
      <c r="D25" s="24">
        <v>0</v>
      </c>
      <c r="E25" s="24" t="s">
        <v>83</v>
      </c>
      <c r="F25" s="2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8" t="s">
        <v>84</v>
      </c>
      <c r="B26" s="24">
        <v>0</v>
      </c>
      <c r="C26" s="24">
        <v>0</v>
      </c>
      <c r="D26" s="24">
        <v>0</v>
      </c>
      <c r="E26" s="24" t="s">
        <v>83</v>
      </c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8" t="s">
        <v>87</v>
      </c>
      <c r="B27" s="24">
        <v>0</v>
      </c>
      <c r="C27" s="24">
        <v>0</v>
      </c>
      <c r="D27" s="24">
        <v>0</v>
      </c>
      <c r="E27" s="24">
        <v>75</v>
      </c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8" t="s">
        <v>88</v>
      </c>
      <c r="B28" s="10"/>
      <c r="C28" s="24">
        <v>0</v>
      </c>
      <c r="D28" s="10"/>
      <c r="E28" s="24">
        <v>75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8" t="s">
        <v>89</v>
      </c>
      <c r="B29" s="24">
        <f t="shared" ref="B29:F29" si="0">SUM(B24:B28)</f>
        <v>0</v>
      </c>
      <c r="C29" s="24">
        <f t="shared" si="0"/>
        <v>0</v>
      </c>
      <c r="D29" s="24">
        <f t="shared" si="0"/>
        <v>0</v>
      </c>
      <c r="E29" s="24">
        <f t="shared" si="0"/>
        <v>225</v>
      </c>
      <c r="F29" s="24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3"/>
      <c r="B30" s="13"/>
      <c r="C30" s="16"/>
      <c r="D30" s="10" t="s">
        <v>94</v>
      </c>
      <c r="E30" s="24">
        <f>E29*2.25</f>
        <v>506.25</v>
      </c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35" t="s">
        <v>98</v>
      </c>
      <c r="B31" s="34"/>
      <c r="C31" s="34"/>
      <c r="D31" s="34"/>
      <c r="E31" s="34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8" t="s">
        <v>23</v>
      </c>
      <c r="B32" s="10" t="s">
        <v>29</v>
      </c>
      <c r="C32" s="18" t="s">
        <v>101</v>
      </c>
      <c r="D32" s="10" t="s">
        <v>102</v>
      </c>
      <c r="E32" s="18" t="s">
        <v>103</v>
      </c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8"/>
      <c r="B33" s="10"/>
      <c r="C33" s="29"/>
      <c r="D33" s="10"/>
      <c r="E33" s="10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"/>
      <c r="B34" s="10"/>
      <c r="C34" s="10" t="s">
        <v>104</v>
      </c>
      <c r="D34" s="10"/>
      <c r="E34" s="10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8"/>
      <c r="B35" s="10"/>
      <c r="C35" s="10" t="s">
        <v>104</v>
      </c>
      <c r="D35" s="10"/>
      <c r="E35" s="10"/>
      <c r="F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28"/>
      <c r="B36" s="10"/>
      <c r="C36" s="10" t="s">
        <v>104</v>
      </c>
      <c r="D36" s="10"/>
      <c r="E36" s="10"/>
      <c r="F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28"/>
      <c r="B37" s="10"/>
      <c r="C37" s="10"/>
      <c r="D37" s="10"/>
      <c r="E37" s="10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28"/>
      <c r="B38" s="10"/>
      <c r="C38" s="10"/>
      <c r="D38" s="10"/>
      <c r="E38" s="10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28"/>
      <c r="B39" s="10"/>
      <c r="C39" s="10"/>
      <c r="D39" s="10"/>
      <c r="E39" s="10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7" t="s">
        <v>105</v>
      </c>
      <c r="B40" s="32"/>
      <c r="C40" s="32"/>
      <c r="D40" s="32"/>
      <c r="E40" s="32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31"/>
      <c r="B41" s="32"/>
      <c r="C41" s="32"/>
      <c r="D41" s="32"/>
      <c r="E41" s="3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32"/>
      <c r="B42" s="32"/>
      <c r="C42" s="32"/>
      <c r="D42" s="32"/>
      <c r="E42" s="32"/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32"/>
      <c r="B43" s="32"/>
      <c r="C43" s="32"/>
      <c r="D43" s="32"/>
      <c r="E43" s="32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32"/>
      <c r="B44" s="32"/>
      <c r="C44" s="32"/>
      <c r="D44" s="32"/>
      <c r="E44" s="32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32"/>
      <c r="B45" s="32"/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32"/>
      <c r="B46" s="32"/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">
    <mergeCell ref="A41:F46"/>
    <mergeCell ref="A1:G1"/>
    <mergeCell ref="A8:F8"/>
    <mergeCell ref="A19:F19"/>
    <mergeCell ref="A31:F31"/>
    <mergeCell ref="A40:F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workbookViewId="0">
      <selection activeCell="H25" sqref="H25"/>
    </sheetView>
  </sheetViews>
  <sheetFormatPr defaultColWidth="14.42578125" defaultRowHeight="15.75" customHeight="1"/>
  <cols>
    <col min="1" max="1" width="16.28515625" style="30" customWidth="1"/>
    <col min="2" max="2" width="14.42578125" style="30"/>
    <col min="3" max="3" width="21.28515625" style="30" customWidth="1"/>
    <col min="4" max="16384" width="14.42578125" style="30"/>
  </cols>
  <sheetData>
    <row r="1" spans="1:26" ht="23.25" customHeight="1">
      <c r="A1" s="33" t="s">
        <v>108</v>
      </c>
      <c r="B1" s="34"/>
      <c r="C1" s="34"/>
      <c r="D1" s="34"/>
      <c r="E1" s="34"/>
      <c r="F1" s="34"/>
      <c r="G1" s="3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28" t="s">
        <v>23</v>
      </c>
      <c r="B2" s="10" t="s">
        <v>106</v>
      </c>
      <c r="C2" s="10" t="s">
        <v>24</v>
      </c>
      <c r="D2" s="10" t="s">
        <v>107</v>
      </c>
      <c r="E2" s="10" t="s">
        <v>25</v>
      </c>
      <c r="F2" s="24">
        <v>28606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3"/>
      <c r="B3" s="13"/>
      <c r="C3" s="13"/>
      <c r="D3" s="13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8" t="s">
        <v>29</v>
      </c>
      <c r="B4" s="10" t="s">
        <v>30</v>
      </c>
      <c r="C4" s="10" t="s">
        <v>31</v>
      </c>
      <c r="D4" s="15"/>
      <c r="E4" s="14"/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3"/>
      <c r="B5" s="13"/>
      <c r="C5" s="13"/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8" t="s">
        <v>32</v>
      </c>
      <c r="B6" s="10" t="s">
        <v>33</v>
      </c>
      <c r="C6" s="10" t="s">
        <v>34</v>
      </c>
      <c r="D6" s="10">
        <v>5</v>
      </c>
      <c r="E6" s="10" t="s">
        <v>35</v>
      </c>
      <c r="F6" s="10" t="s">
        <v>56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8" t="s">
        <v>36</v>
      </c>
      <c r="B7" s="10"/>
      <c r="C7" s="16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33" t="s">
        <v>37</v>
      </c>
      <c r="B8" s="34"/>
      <c r="C8" s="34"/>
      <c r="D8" s="34"/>
      <c r="E8" s="34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8" t="s">
        <v>38</v>
      </c>
      <c r="B9" s="24">
        <v>27</v>
      </c>
      <c r="C9" s="10" t="s">
        <v>39</v>
      </c>
      <c r="D9" s="24">
        <v>2</v>
      </c>
      <c r="E9" s="14"/>
      <c r="F9" s="1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3"/>
      <c r="B10" s="13"/>
      <c r="C10" s="13"/>
      <c r="D10" s="13"/>
      <c r="E10" s="13"/>
      <c r="F10" s="1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8" t="s">
        <v>40</v>
      </c>
      <c r="B11" s="10" t="s">
        <v>41</v>
      </c>
      <c r="C11" s="10" t="s">
        <v>42</v>
      </c>
      <c r="D11" s="18" t="s">
        <v>43</v>
      </c>
      <c r="E11" s="18" t="s">
        <v>45</v>
      </c>
      <c r="F11" s="10" t="s">
        <v>46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8"/>
      <c r="B12" s="20"/>
      <c r="C12" s="10"/>
      <c r="D12" s="10"/>
      <c r="E12" s="21"/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8"/>
      <c r="B13" s="20"/>
      <c r="C13" s="10"/>
      <c r="D13" s="10"/>
      <c r="E13" s="10"/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8"/>
      <c r="B14" s="10"/>
      <c r="C14" s="10"/>
      <c r="D14" s="10"/>
      <c r="E14" s="10"/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8"/>
      <c r="B15" s="10"/>
      <c r="C15" s="10"/>
      <c r="D15" s="10"/>
      <c r="E15" s="10"/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8"/>
      <c r="B16" s="10"/>
      <c r="C16" s="10"/>
      <c r="D16" s="10"/>
      <c r="E16" s="10"/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8"/>
      <c r="B17" s="10"/>
      <c r="C17" s="10"/>
      <c r="D17" s="10"/>
      <c r="E17" s="10"/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8"/>
      <c r="B18" s="10"/>
      <c r="C18" s="10"/>
      <c r="D18" s="10"/>
      <c r="E18" s="10"/>
      <c r="F18" s="1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33" t="s">
        <v>53</v>
      </c>
      <c r="B19" s="34"/>
      <c r="C19" s="34"/>
      <c r="D19" s="34"/>
      <c r="E19" s="34"/>
      <c r="F19" s="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8" t="s">
        <v>55</v>
      </c>
      <c r="B20" s="24"/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8" t="s">
        <v>60</v>
      </c>
      <c r="B21" s="24"/>
      <c r="C21" s="10" t="s">
        <v>61</v>
      </c>
      <c r="D21" s="24">
        <f>B21/2.25</f>
        <v>0</v>
      </c>
      <c r="E21" s="10" t="s">
        <v>63</v>
      </c>
      <c r="F21" s="1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8" t="s">
        <v>64</v>
      </c>
      <c r="B22" s="24">
        <f>D21</f>
        <v>0</v>
      </c>
      <c r="C22" s="10" t="s">
        <v>67</v>
      </c>
      <c r="D22" s="26" t="e">
        <f>B22/B20</f>
        <v>#DIV/0!</v>
      </c>
      <c r="E22" s="10" t="s">
        <v>70</v>
      </c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10" t="s">
        <v>74</v>
      </c>
      <c r="C23" s="10" t="s">
        <v>75</v>
      </c>
      <c r="D23" s="10" t="s">
        <v>76</v>
      </c>
      <c r="E23" s="10" t="s">
        <v>77</v>
      </c>
      <c r="F23" s="10" t="s">
        <v>78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8" t="s">
        <v>79</v>
      </c>
      <c r="B24" s="24">
        <v>0</v>
      </c>
      <c r="C24" s="24">
        <v>0</v>
      </c>
      <c r="D24" s="24"/>
      <c r="E24" s="24">
        <v>75</v>
      </c>
      <c r="F24" s="24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8" t="s">
        <v>82</v>
      </c>
      <c r="B25" s="24"/>
      <c r="C25" s="24">
        <v>0</v>
      </c>
      <c r="D25" s="24">
        <v>0</v>
      </c>
      <c r="E25" s="24" t="s">
        <v>83</v>
      </c>
      <c r="F25" s="2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8" t="s">
        <v>84</v>
      </c>
      <c r="B26" s="24">
        <v>0</v>
      </c>
      <c r="C26" s="24">
        <v>0</v>
      </c>
      <c r="D26" s="24">
        <v>0</v>
      </c>
      <c r="E26" s="24" t="s">
        <v>83</v>
      </c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8" t="s">
        <v>87</v>
      </c>
      <c r="B27" s="24">
        <v>0</v>
      </c>
      <c r="C27" s="24">
        <v>0</v>
      </c>
      <c r="D27" s="24">
        <v>0</v>
      </c>
      <c r="E27" s="24">
        <v>75</v>
      </c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8" t="s">
        <v>88</v>
      </c>
      <c r="B28" s="10"/>
      <c r="C28" s="24">
        <v>0</v>
      </c>
      <c r="D28" s="10"/>
      <c r="E28" s="24">
        <v>75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8" t="s">
        <v>89</v>
      </c>
      <c r="B29" s="24">
        <f t="shared" ref="B29:F29" si="0">SUM(B24:B28)</f>
        <v>0</v>
      </c>
      <c r="C29" s="24">
        <f t="shared" si="0"/>
        <v>0</v>
      </c>
      <c r="D29" s="24">
        <f t="shared" si="0"/>
        <v>0</v>
      </c>
      <c r="E29" s="24">
        <f t="shared" si="0"/>
        <v>225</v>
      </c>
      <c r="F29" s="24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3"/>
      <c r="B30" s="13"/>
      <c r="C30" s="16"/>
      <c r="D30" s="10" t="s">
        <v>94</v>
      </c>
      <c r="E30" s="24">
        <f>E29*2.25</f>
        <v>506.25</v>
      </c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customHeight="1">
      <c r="A31" s="35" t="s">
        <v>98</v>
      </c>
      <c r="B31" s="34"/>
      <c r="C31" s="34"/>
      <c r="D31" s="34"/>
      <c r="E31" s="34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8" t="s">
        <v>23</v>
      </c>
      <c r="B32" s="10" t="s">
        <v>29</v>
      </c>
      <c r="C32" s="18" t="s">
        <v>101</v>
      </c>
      <c r="D32" s="10" t="s">
        <v>102</v>
      </c>
      <c r="E32" s="18" t="s">
        <v>103</v>
      </c>
      <c r="F32" s="1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8"/>
      <c r="B33" s="10"/>
      <c r="C33" s="29"/>
      <c r="D33" s="10"/>
      <c r="E33" s="10"/>
      <c r="F33" s="1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8"/>
      <c r="B34" s="10"/>
      <c r="C34" s="10" t="s">
        <v>104</v>
      </c>
      <c r="D34" s="10"/>
      <c r="E34" s="10"/>
      <c r="F34" s="1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8"/>
      <c r="B35" s="10"/>
      <c r="C35" s="10" t="s">
        <v>104</v>
      </c>
      <c r="D35" s="10"/>
      <c r="E35" s="10"/>
      <c r="F35" s="1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28"/>
      <c r="B36" s="10"/>
      <c r="C36" s="10" t="s">
        <v>104</v>
      </c>
      <c r="D36" s="10"/>
      <c r="E36" s="10"/>
      <c r="F36" s="1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28"/>
      <c r="B37" s="10"/>
      <c r="C37" s="10"/>
      <c r="D37" s="10"/>
      <c r="E37" s="10"/>
      <c r="F37" s="1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28"/>
      <c r="B38" s="10"/>
      <c r="C38" s="10"/>
      <c r="D38" s="10"/>
      <c r="E38" s="10"/>
      <c r="F38" s="1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28"/>
      <c r="B39" s="10"/>
      <c r="C39" s="10"/>
      <c r="D39" s="10"/>
      <c r="E39" s="10"/>
      <c r="F39" s="1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7" t="s">
        <v>105</v>
      </c>
      <c r="B40" s="32"/>
      <c r="C40" s="32"/>
      <c r="D40" s="32"/>
      <c r="E40" s="32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31"/>
      <c r="B41" s="32"/>
      <c r="C41" s="32"/>
      <c r="D41" s="32"/>
      <c r="E41" s="3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32"/>
      <c r="B42" s="32"/>
      <c r="C42" s="32"/>
      <c r="D42" s="32"/>
      <c r="E42" s="32"/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32"/>
      <c r="B43" s="32"/>
      <c r="C43" s="32"/>
      <c r="D43" s="32"/>
      <c r="E43" s="32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32"/>
      <c r="B44" s="32"/>
      <c r="C44" s="32"/>
      <c r="D44" s="32"/>
      <c r="E44" s="32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32"/>
      <c r="B45" s="32"/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32"/>
      <c r="B46" s="32"/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6">
    <mergeCell ref="A1:G1"/>
    <mergeCell ref="A8:F8"/>
    <mergeCell ref="A19:F19"/>
    <mergeCell ref="A31:F31"/>
    <mergeCell ref="A40:F40"/>
    <mergeCell ref="A41:F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/>
  <sheetData>
    <row r="1" spans="1:26" ht="15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 t="s">
        <v>3</v>
      </c>
      <c r="B3" s="4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 t="s">
        <v>5</v>
      </c>
      <c r="B4" s="4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 t="s">
        <v>6</v>
      </c>
      <c r="B5" s="4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 t="s">
        <v>7</v>
      </c>
      <c r="B6" s="4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 t="s">
        <v>9</v>
      </c>
      <c r="B7" s="4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10</v>
      </c>
      <c r="B8" s="4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15</v>
      </c>
      <c r="B9" s="4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17</v>
      </c>
      <c r="B10" s="4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18</v>
      </c>
      <c r="B11" s="4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 t="s">
        <v>19</v>
      </c>
      <c r="B12" s="4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 t="s">
        <v>20</v>
      </c>
      <c r="B13" s="4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22</v>
      </c>
      <c r="B15" s="11">
        <f>SUM(B3:B14)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26</v>
      </c>
      <c r="B17" s="11">
        <f>5000-B15</f>
        <v>5000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28</v>
      </c>
      <c r="B18" s="11">
        <f>10000-B15</f>
        <v>10000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>
      <selection activeCell="D4" sqref="D4"/>
    </sheetView>
  </sheetViews>
  <sheetFormatPr defaultColWidth="14.42578125" defaultRowHeight="15.75" customHeight="1"/>
  <sheetData>
    <row r="1" spans="1:25" ht="18">
      <c r="A1" s="38" t="s">
        <v>1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5" t="s">
        <v>4</v>
      </c>
      <c r="B3" s="6" t="s">
        <v>8</v>
      </c>
      <c r="C3" s="6" t="s">
        <v>11</v>
      </c>
      <c r="D3" s="6" t="s">
        <v>12</v>
      </c>
      <c r="E3" s="6" t="s">
        <v>13</v>
      </c>
      <c r="F3" s="6" t="s">
        <v>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7" t="s">
        <v>16</v>
      </c>
      <c r="B4" s="1"/>
      <c r="C4" s="1"/>
      <c r="D4" s="11">
        <v>500</v>
      </c>
      <c r="E4" s="11">
        <v>0</v>
      </c>
      <c r="F4" s="11">
        <f>D4-E4</f>
        <v>500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1"/>
      <c r="B5" s="17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9" t="s">
        <v>44</v>
      </c>
      <c r="B6" s="1"/>
      <c r="C6" s="1" t="s">
        <v>47</v>
      </c>
      <c r="D6" s="11">
        <v>2000</v>
      </c>
      <c r="E6" s="4">
        <v>0</v>
      </c>
      <c r="F6" s="11">
        <f>D6-E6</f>
        <v>2000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"/>
      <c r="B7" s="17" t="s">
        <v>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"/>
      <c r="B8" s="17" t="s">
        <v>49</v>
      </c>
      <c r="C8" s="1" t="s">
        <v>47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"/>
      <c r="B9" s="17" t="s">
        <v>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"/>
      <c r="B10" s="22" t="s">
        <v>51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1"/>
      <c r="B11" s="22" t="s">
        <v>52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1"/>
      <c r="B12" s="23" t="s">
        <v>54</v>
      </c>
      <c r="C12" s="1" t="s">
        <v>56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1"/>
      <c r="B13" s="22" t="s">
        <v>57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"/>
      <c r="B14" s="17" t="s">
        <v>58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1"/>
      <c r="B15" s="25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7" t="s">
        <v>62</v>
      </c>
      <c r="B16" s="1"/>
      <c r="C16" s="1"/>
      <c r="D16" s="11">
        <v>200</v>
      </c>
      <c r="E16" s="11">
        <v>0</v>
      </c>
      <c r="F16" s="11">
        <f t="shared" ref="F16:F17" si="0">D16-E16</f>
        <v>200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9" t="s">
        <v>65</v>
      </c>
      <c r="B17" s="1"/>
      <c r="C17" s="1" t="s">
        <v>47</v>
      </c>
      <c r="D17" s="11">
        <v>500</v>
      </c>
      <c r="E17" s="4">
        <v>0</v>
      </c>
      <c r="F17" s="11">
        <f t="shared" si="0"/>
        <v>500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"/>
      <c r="B18" s="17" t="s">
        <v>66</v>
      </c>
      <c r="C18" s="1" t="s">
        <v>47</v>
      </c>
      <c r="D18" s="1"/>
      <c r="E18" s="11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9" t="s">
        <v>68</v>
      </c>
      <c r="B19" s="1"/>
      <c r="C19" s="1"/>
      <c r="D19" s="11">
        <v>250</v>
      </c>
      <c r="E19" s="11">
        <v>0</v>
      </c>
      <c r="F19" s="11">
        <f t="shared" ref="F19:F21" si="1">D19-E19</f>
        <v>250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9" t="s">
        <v>69</v>
      </c>
      <c r="B20" s="1"/>
      <c r="C20" s="1"/>
      <c r="D20" s="11">
        <v>80</v>
      </c>
      <c r="E20" s="11">
        <v>0</v>
      </c>
      <c r="F20" s="11">
        <f t="shared" si="1"/>
        <v>80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9" t="s">
        <v>71</v>
      </c>
      <c r="B21" s="1"/>
      <c r="C21" s="1"/>
      <c r="D21" s="11">
        <v>100</v>
      </c>
      <c r="E21" s="11">
        <v>0</v>
      </c>
      <c r="F21" s="11">
        <f t="shared" si="1"/>
        <v>100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"/>
      <c r="B22" s="17" t="s">
        <v>72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9" t="s">
        <v>73</v>
      </c>
      <c r="B23" s="1"/>
      <c r="C23" s="1" t="s">
        <v>47</v>
      </c>
      <c r="D23" s="11">
        <v>200</v>
      </c>
      <c r="E23" s="4">
        <v>0</v>
      </c>
      <c r="F23" s="11">
        <f>D23-E23</f>
        <v>200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"/>
      <c r="B24" s="17" t="s">
        <v>80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9" t="s">
        <v>81</v>
      </c>
      <c r="B25" s="1"/>
      <c r="C25" s="1"/>
      <c r="D25" s="11">
        <v>100</v>
      </c>
      <c r="E25" s="4">
        <v>0</v>
      </c>
      <c r="F25" s="11">
        <f>D25-E25</f>
        <v>100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"/>
      <c r="B26" s="17" t="s">
        <v>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19" t="s">
        <v>86</v>
      </c>
      <c r="B27" s="1"/>
      <c r="C27" s="1"/>
      <c r="D27" s="11">
        <v>120</v>
      </c>
      <c r="E27" s="11">
        <v>0</v>
      </c>
      <c r="F27" s="11">
        <f t="shared" ref="F27:F28" si="2">D27-E27</f>
        <v>120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>
      <c r="A28" s="19" t="s">
        <v>90</v>
      </c>
      <c r="B28" s="1"/>
      <c r="C28" s="1"/>
      <c r="D28" s="11">
        <v>100</v>
      </c>
      <c r="E28" s="4">
        <v>0</v>
      </c>
      <c r="F28" s="11">
        <f t="shared" si="2"/>
        <v>100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"/>
      <c r="B29" s="17" t="s">
        <v>91</v>
      </c>
      <c r="C29" s="1"/>
      <c r="D29" s="11">
        <v>50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9" t="s">
        <v>92</v>
      </c>
      <c r="B30" s="1"/>
      <c r="C30" s="1"/>
      <c r="D30" s="11">
        <v>50</v>
      </c>
      <c r="E30" s="11">
        <v>0</v>
      </c>
      <c r="F30" s="11">
        <f t="shared" ref="F30:F32" si="3">D30-E30</f>
        <v>50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19" t="s">
        <v>93</v>
      </c>
      <c r="B31" s="1"/>
      <c r="C31" s="1"/>
      <c r="D31" s="11">
        <v>50</v>
      </c>
      <c r="E31" s="11">
        <v>0</v>
      </c>
      <c r="F31" s="11">
        <f t="shared" si="3"/>
        <v>50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" t="s">
        <v>95</v>
      </c>
      <c r="B32" s="1"/>
      <c r="C32" s="1"/>
      <c r="D32" s="11">
        <v>50</v>
      </c>
      <c r="E32" s="11">
        <v>0</v>
      </c>
      <c r="F32" s="11">
        <f t="shared" si="3"/>
        <v>50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" t="s">
        <v>96</v>
      </c>
      <c r="B33" s="1"/>
      <c r="C33" s="1"/>
      <c r="D33" s="11">
        <v>70</v>
      </c>
      <c r="E33" s="1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1"/>
      <c r="B35" s="1"/>
      <c r="C35" s="1" t="s">
        <v>97</v>
      </c>
      <c r="D35" s="11">
        <f>SUM(D4:D34)</f>
        <v>4420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>
      <c r="A36" s="1"/>
      <c r="B36" s="1"/>
      <c r="C36" s="1"/>
      <c r="D36" s="1" t="s">
        <v>99</v>
      </c>
      <c r="E36" s="11">
        <f>SUM(E4:E34)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>
      <c r="A37" s="1"/>
      <c r="B37" s="1"/>
      <c r="C37" s="1"/>
      <c r="D37" s="1"/>
      <c r="E37" s="1" t="s">
        <v>100</v>
      </c>
      <c r="F37" s="11">
        <f>6000-E36</f>
        <v>6000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Goals worksheet Template</vt:lpstr>
      <vt:lpstr>Goals worksheet May 2017</vt:lpstr>
      <vt:lpstr>Goals worksheet June 2017</vt:lpstr>
      <vt:lpstr>Life of the Party</vt:lpstr>
      <vt:lpstr>Hitting Rank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Menning</dc:creator>
  <cp:lastModifiedBy>Colleen Menning</cp:lastModifiedBy>
  <dcterms:created xsi:type="dcterms:W3CDTF">2017-05-19T16:29:47Z</dcterms:created>
  <dcterms:modified xsi:type="dcterms:W3CDTF">2017-06-02T00:21:17Z</dcterms:modified>
</cp:coreProperties>
</file>